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Public Works CAPITAL\Water_Distribution\WR503 PRP TD3 Inhouse\Design\"/>
    </mc:Choice>
  </mc:AlternateContent>
  <bookViews>
    <workbookView xWindow="0" yWindow="0" windowWidth="19455" windowHeight="9570"/>
  </bookViews>
  <sheets>
    <sheet name="Sheet1" sheetId="1" r:id="rId1"/>
    <sheet name="Sheet2" sheetId="2" r:id="rId2"/>
  </sheets>
  <definedNames>
    <definedName name="_xlnm.Print_Area" localSheetId="0">Sheet1!$A$1:$E$32</definedName>
  </definedNames>
  <calcPr calcId="162913"/>
</workbook>
</file>

<file path=xl/calcChain.xml><?xml version="1.0" encoding="utf-8"?>
<calcChain xmlns="http://schemas.openxmlformats.org/spreadsheetml/2006/main">
  <c r="G16" i="1" l="1"/>
  <c r="G15" i="1" l="1"/>
  <c r="G26" i="1" l="1"/>
  <c r="G24" i="1"/>
  <c r="G22" i="1"/>
  <c r="G9" i="1" l="1"/>
  <c r="G17" i="1" l="1"/>
  <c r="G12" i="1" l="1"/>
  <c r="G14" i="1"/>
  <c r="G31" i="1" l="1"/>
  <c r="G18" i="1"/>
  <c r="G10" i="1" l="1"/>
  <c r="G11" i="1"/>
  <c r="G28" i="1"/>
  <c r="G13" i="1"/>
  <c r="G19" i="1"/>
  <c r="G20" i="1"/>
  <c r="G21" i="1"/>
  <c r="G23" i="1"/>
  <c r="G25" i="1"/>
  <c r="G27" i="1"/>
  <c r="G29" i="1"/>
  <c r="G32" i="1"/>
  <c r="F30" i="1" l="1"/>
  <c r="G30" i="1" s="1"/>
  <c r="G33" i="1" s="1"/>
</calcChain>
</file>

<file path=xl/sharedStrings.xml><?xml version="1.0" encoding="utf-8"?>
<sst xmlns="http://schemas.openxmlformats.org/spreadsheetml/2006/main" count="87" uniqueCount="67">
  <si>
    <t>LF</t>
  </si>
  <si>
    <t>EA</t>
  </si>
  <si>
    <t>SY</t>
  </si>
  <si>
    <t>Removal of Bituminous Surface</t>
  </si>
  <si>
    <t>201.4.1.E.1</t>
  </si>
  <si>
    <t>706.4.1.A.5</t>
  </si>
  <si>
    <t>LS</t>
  </si>
  <si>
    <t>2010.4.1.A.1</t>
  </si>
  <si>
    <t>Mobilization</t>
  </si>
  <si>
    <t>Project:</t>
  </si>
  <si>
    <t>Date:</t>
  </si>
  <si>
    <t>Engineer's</t>
  </si>
  <si>
    <t>Estimate</t>
  </si>
  <si>
    <t>ITEM NO.</t>
  </si>
  <si>
    <t>ITEM DESCRIPTION</t>
  </si>
  <si>
    <t>UNIT</t>
  </si>
  <si>
    <t>ESTIMATED QUANTITY</t>
  </si>
  <si>
    <t>UNIT PRICE</t>
  </si>
  <si>
    <t>AMOUNT</t>
  </si>
  <si>
    <t>201.4.1.D.1</t>
  </si>
  <si>
    <t>Standard 6-Inch Vertical Curb and Gutter</t>
  </si>
  <si>
    <t>1103.4.1.A.1</t>
  </si>
  <si>
    <t>Construction Traffic Control</t>
  </si>
  <si>
    <t>Construction Surveying</t>
  </si>
  <si>
    <t>402.4.1.A.1</t>
  </si>
  <si>
    <t>404.4.1.A.1</t>
  </si>
  <si>
    <t>Water Service Connection - 1"</t>
  </si>
  <si>
    <t>404.4.1.B.1</t>
  </si>
  <si>
    <t>Removal Water Main &amp; Appurtenances</t>
  </si>
  <si>
    <t>TOTAL:</t>
  </si>
  <si>
    <t>401.4.1.A.2</t>
  </si>
  <si>
    <t>Water Service Pipe - 1"</t>
  </si>
  <si>
    <t>401.4.1.C.2</t>
  </si>
  <si>
    <t>Sewer Main Crossing</t>
  </si>
  <si>
    <t>401.4.1.A.3</t>
  </si>
  <si>
    <t>Valve - 12" Gate</t>
  </si>
  <si>
    <t>Remove old valve casings and patch</t>
  </si>
  <si>
    <t>810.4.1.A.3</t>
  </si>
  <si>
    <t>401.4.1.B.2</t>
  </si>
  <si>
    <t>Water Main Fitting - 12"</t>
  </si>
  <si>
    <t>Water Main Fitting - 8"</t>
  </si>
  <si>
    <t>404.4.1.A.2</t>
  </si>
  <si>
    <t>Water Service Connection - 3/4"</t>
  </si>
  <si>
    <t>404.4.1.B.2</t>
  </si>
  <si>
    <t>Water Service Pipe - 3/4"</t>
  </si>
  <si>
    <t>WR503, TD3</t>
  </si>
  <si>
    <t>3RD STREET WATERLINE REPLACEMENT; 5TH  TO 7TH AVENUE</t>
  </si>
  <si>
    <t>SP1</t>
  </si>
  <si>
    <t>SP2</t>
  </si>
  <si>
    <t>401.4.1.B.3</t>
  </si>
  <si>
    <t>201.4.1.F.1</t>
  </si>
  <si>
    <t>Plant Mix Pavement, 3" thk, SP-3, PG 58-28, 1/2" Agg.</t>
  </si>
  <si>
    <t>Removal of Curb</t>
  </si>
  <si>
    <t>Water Main Fitting - 6"</t>
  </si>
  <si>
    <t>Water Main Pipe - 6" Ductile Iron CL 350</t>
  </si>
  <si>
    <t>Water Main Pipe - 6" C900, DR18</t>
  </si>
  <si>
    <t>403.4.1.A.1</t>
  </si>
  <si>
    <t>Hydrant</t>
  </si>
  <si>
    <t>Connect to Existing - 6"</t>
  </si>
  <si>
    <t>Connect to Existing - 12"</t>
  </si>
  <si>
    <t>Valve - 6" Gate</t>
  </si>
  <si>
    <t>401.4.1.A.5</t>
  </si>
  <si>
    <t>401.4.1.B.5</t>
  </si>
  <si>
    <t>401.4.1.C.5</t>
  </si>
  <si>
    <t>402.4.1.A.3</t>
  </si>
  <si>
    <t>TAG</t>
  </si>
  <si>
    <t>Water Main Pipe - 12" C900, DR18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</si>
</sst>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0" fontId="11" fillId="0" borderId="14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8" fontId="11" fillId="0" borderId="14" xfId="1" applyNumberFormat="1" applyFont="1" applyFill="1" applyBorder="1"/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/>
    <xf numFmtId="0" fontId="11" fillId="0" borderId="16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8" fontId="11" fillId="0" borderId="17" xfId="1" applyNumberFormat="1" applyFont="1" applyFill="1" applyBorder="1"/>
    <xf numFmtId="8" fontId="0" fillId="0" borderId="0" xfId="0" applyNumberFormat="1" applyFill="1"/>
    <xf numFmtId="44" fontId="10" fillId="3" borderId="1" xfId="1" applyFont="1" applyFill="1" applyBorder="1"/>
    <xf numFmtId="44" fontId="0" fillId="3" borderId="2" xfId="1" applyFont="1" applyFill="1" applyBorder="1"/>
    <xf numFmtId="8" fontId="0" fillId="3" borderId="18" xfId="0" applyNumberFormat="1" applyFill="1" applyBorder="1"/>
    <xf numFmtId="8" fontId="8" fillId="3" borderId="20" xfId="0" applyNumberFormat="1" applyFont="1" applyFill="1" applyBorder="1"/>
    <xf numFmtId="8" fontId="11" fillId="4" borderId="14" xfId="1" applyNumberFormat="1" applyFont="1" applyFill="1" applyBorder="1"/>
    <xf numFmtId="0" fontId="11" fillId="0" borderId="21" xfId="0" applyFont="1" applyFill="1" applyBorder="1" applyAlignment="1">
      <alignment horizontal="left" vertical="top"/>
    </xf>
    <xf numFmtId="0" fontId="11" fillId="0" borderId="21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5">
    <cellStyle name="Currency" xfId="1" builtinId="4"/>
    <cellStyle name="Excel Built-in Normal" xfId="2"/>
    <cellStyle name="Normal" xfId="0" builtinId="0"/>
    <cellStyle name="Normal 10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3" zoomScaleNormal="100" zoomScaleSheetLayoutView="100" workbookViewId="0">
      <selection activeCell="E16" sqref="E16"/>
    </sheetView>
  </sheetViews>
  <sheetFormatPr defaultRowHeight="15" x14ac:dyDescent="0.25"/>
  <cols>
    <col min="1" max="1" width="12.7109375" style="5" customWidth="1"/>
    <col min="2" max="2" width="6.7109375" style="5" customWidth="1"/>
    <col min="3" max="3" width="50.5703125" style="5" customWidth="1"/>
    <col min="4" max="4" width="6.7109375" customWidth="1"/>
    <col min="5" max="5" width="14.7109375" customWidth="1"/>
    <col min="6" max="6" width="12" style="5" bestFit="1" customWidth="1"/>
    <col min="7" max="7" width="16.28515625" style="5" customWidth="1"/>
  </cols>
  <sheetData>
    <row r="1" spans="1:8" ht="18.75" x14ac:dyDescent="0.3">
      <c r="A1" s="3" t="s">
        <v>9</v>
      </c>
      <c r="B1" s="3"/>
      <c r="C1" s="3" t="s">
        <v>45</v>
      </c>
      <c r="D1" s="2"/>
    </row>
    <row r="2" spans="1:8" ht="18.75" x14ac:dyDescent="0.3">
      <c r="A2" s="3"/>
      <c r="B2" s="3"/>
      <c r="C2" s="3" t="s">
        <v>46</v>
      </c>
      <c r="D2" s="2"/>
    </row>
    <row r="3" spans="1:8" ht="19.5" thickBot="1" x14ac:dyDescent="0.35">
      <c r="A3" s="1" t="s">
        <v>10</v>
      </c>
      <c r="B3" s="1"/>
      <c r="C3" s="15">
        <v>43936</v>
      </c>
      <c r="D3" s="2"/>
      <c r="E3" s="1"/>
      <c r="F3" s="1"/>
      <c r="G3" s="1"/>
    </row>
    <row r="4" spans="1:8" ht="15.6" customHeight="1" thickTop="1" x14ac:dyDescent="0.25">
      <c r="A4" s="4"/>
      <c r="B4" s="4"/>
      <c r="D4" s="5"/>
      <c r="E4" s="5"/>
      <c r="F4" s="32" t="s">
        <v>11</v>
      </c>
      <c r="G4" s="33"/>
    </row>
    <row r="5" spans="1:8" ht="16.5" thickBot="1" x14ac:dyDescent="0.3">
      <c r="F5" s="34" t="s">
        <v>12</v>
      </c>
      <c r="G5" s="35"/>
    </row>
    <row r="6" spans="1:8" ht="15" customHeight="1" thickTop="1" x14ac:dyDescent="0.25">
      <c r="A6" s="36" t="s">
        <v>13</v>
      </c>
      <c r="B6" s="38" t="s">
        <v>65</v>
      </c>
      <c r="C6" s="38" t="s">
        <v>14</v>
      </c>
      <c r="D6" s="40" t="s">
        <v>15</v>
      </c>
      <c r="E6" s="42" t="s">
        <v>16</v>
      </c>
      <c r="F6" s="36" t="s">
        <v>17</v>
      </c>
      <c r="G6" s="44" t="s">
        <v>18</v>
      </c>
    </row>
    <row r="7" spans="1:8" ht="15" customHeight="1" thickBot="1" x14ac:dyDescent="0.3">
      <c r="A7" s="37"/>
      <c r="B7" s="39"/>
      <c r="C7" s="39"/>
      <c r="D7" s="41"/>
      <c r="E7" s="43"/>
      <c r="F7" s="37"/>
      <c r="G7" s="45"/>
    </row>
    <row r="8" spans="1:8" ht="16.5" thickTop="1" x14ac:dyDescent="0.25">
      <c r="A8" s="30"/>
      <c r="B8" s="31"/>
      <c r="C8" s="31"/>
      <c r="D8" s="31"/>
      <c r="E8" s="31"/>
      <c r="F8" s="20"/>
      <c r="G8" s="21"/>
    </row>
    <row r="9" spans="1:8" ht="18" customHeight="1" x14ac:dyDescent="0.25">
      <c r="A9" s="6" t="s">
        <v>19</v>
      </c>
      <c r="B9" s="25"/>
      <c r="C9" s="7" t="s">
        <v>3</v>
      </c>
      <c r="D9" s="8" t="s">
        <v>2</v>
      </c>
      <c r="E9" s="9">
        <v>1032</v>
      </c>
      <c r="F9" s="24">
        <v>6</v>
      </c>
      <c r="G9" s="18">
        <f t="shared" ref="G9" si="0">F9*E9</f>
        <v>6192</v>
      </c>
    </row>
    <row r="10" spans="1:8" ht="18" customHeight="1" x14ac:dyDescent="0.25">
      <c r="A10" s="11" t="s">
        <v>4</v>
      </c>
      <c r="B10" s="26"/>
      <c r="C10" s="12" t="s">
        <v>52</v>
      </c>
      <c r="D10" s="13" t="s">
        <v>0</v>
      </c>
      <c r="E10" s="9">
        <v>0</v>
      </c>
      <c r="F10" s="24">
        <v>18</v>
      </c>
      <c r="G10" s="18">
        <f t="shared" ref="G10:G32" si="1">F10*E10</f>
        <v>0</v>
      </c>
    </row>
    <row r="11" spans="1:8" ht="18" customHeight="1" x14ac:dyDescent="0.25">
      <c r="A11" s="11" t="s">
        <v>50</v>
      </c>
      <c r="B11" s="26"/>
      <c r="C11" s="12" t="s">
        <v>28</v>
      </c>
      <c r="D11" s="13" t="s">
        <v>1</v>
      </c>
      <c r="E11" s="9">
        <v>5</v>
      </c>
      <c r="F11" s="24">
        <v>500</v>
      </c>
      <c r="G11" s="18">
        <f t="shared" si="1"/>
        <v>2500</v>
      </c>
      <c r="H11" t="s">
        <v>36</v>
      </c>
    </row>
    <row r="12" spans="1:8" ht="18" customHeight="1" x14ac:dyDescent="0.25">
      <c r="A12" s="11" t="s">
        <v>30</v>
      </c>
      <c r="B12" s="26"/>
      <c r="C12" s="12" t="s">
        <v>54</v>
      </c>
      <c r="D12" s="13" t="s">
        <v>0</v>
      </c>
      <c r="E12" s="9">
        <v>36</v>
      </c>
      <c r="F12" s="24">
        <v>90</v>
      </c>
      <c r="G12" s="18">
        <f t="shared" ref="G12" si="2">F12*E12</f>
        <v>3240</v>
      </c>
    </row>
    <row r="13" spans="1:8" ht="18" customHeight="1" x14ac:dyDescent="0.25">
      <c r="A13" s="11" t="s">
        <v>34</v>
      </c>
      <c r="B13" s="26"/>
      <c r="C13" s="12" t="s">
        <v>55</v>
      </c>
      <c r="D13" s="13" t="s">
        <v>0</v>
      </c>
      <c r="E13" s="9">
        <v>62</v>
      </c>
      <c r="F13" s="24">
        <v>90</v>
      </c>
      <c r="G13" s="18">
        <f t="shared" si="1"/>
        <v>5580</v>
      </c>
    </row>
    <row r="14" spans="1:8" ht="18" customHeight="1" x14ac:dyDescent="0.25">
      <c r="A14" s="11" t="s">
        <v>61</v>
      </c>
      <c r="B14" s="26"/>
      <c r="C14" s="12" t="s">
        <v>66</v>
      </c>
      <c r="D14" s="13" t="s">
        <v>0</v>
      </c>
      <c r="E14" s="9">
        <v>1124</v>
      </c>
      <c r="F14" s="24">
        <v>100</v>
      </c>
      <c r="G14" s="18">
        <f t="shared" ref="G14:G17" si="3">F14*E14</f>
        <v>112400</v>
      </c>
    </row>
    <row r="15" spans="1:8" ht="18" customHeight="1" x14ac:dyDescent="0.25">
      <c r="A15" s="11" t="s">
        <v>38</v>
      </c>
      <c r="B15" s="26"/>
      <c r="C15" s="12" t="s">
        <v>53</v>
      </c>
      <c r="D15" s="13" t="s">
        <v>1</v>
      </c>
      <c r="E15" s="9">
        <v>3</v>
      </c>
      <c r="F15" s="24">
        <v>410</v>
      </c>
      <c r="G15" s="18">
        <f t="shared" ref="G15:G16" si="4">F15*E15</f>
        <v>1230</v>
      </c>
    </row>
    <row r="16" spans="1:8" ht="18" customHeight="1" x14ac:dyDescent="0.25">
      <c r="A16" s="11" t="s">
        <v>49</v>
      </c>
      <c r="B16" s="26"/>
      <c r="C16" s="12" t="s">
        <v>40</v>
      </c>
      <c r="D16" s="13" t="s">
        <v>1</v>
      </c>
      <c r="E16" s="9">
        <v>1</v>
      </c>
      <c r="F16" s="24">
        <v>410</v>
      </c>
      <c r="G16" s="18">
        <f t="shared" si="4"/>
        <v>410</v>
      </c>
    </row>
    <row r="17" spans="1:12" ht="18" customHeight="1" x14ac:dyDescent="0.25">
      <c r="A17" s="11" t="s">
        <v>62</v>
      </c>
      <c r="B17" s="26"/>
      <c r="C17" s="12" t="s">
        <v>39</v>
      </c>
      <c r="D17" s="13" t="s">
        <v>1</v>
      </c>
      <c r="E17" s="9">
        <v>14</v>
      </c>
      <c r="F17" s="24">
        <v>410</v>
      </c>
      <c r="G17" s="18">
        <f t="shared" si="3"/>
        <v>5740</v>
      </c>
    </row>
    <row r="18" spans="1:12" ht="18" customHeight="1" x14ac:dyDescent="0.25">
      <c r="A18" s="11" t="s">
        <v>32</v>
      </c>
      <c r="B18" s="26"/>
      <c r="C18" s="12" t="s">
        <v>58</v>
      </c>
      <c r="D18" s="13" t="s">
        <v>1</v>
      </c>
      <c r="E18" s="9">
        <v>2</v>
      </c>
      <c r="F18" s="24">
        <v>3000</v>
      </c>
      <c r="G18" s="18">
        <f t="shared" ref="G18" si="5">F18*E18</f>
        <v>6000</v>
      </c>
      <c r="I18" s="16"/>
      <c r="J18" s="16"/>
      <c r="K18" s="16"/>
      <c r="L18" s="16"/>
    </row>
    <row r="19" spans="1:12" ht="18" customHeight="1" x14ac:dyDescent="0.25">
      <c r="A19" s="11" t="s">
        <v>63</v>
      </c>
      <c r="B19" s="26"/>
      <c r="C19" s="12" t="s">
        <v>59</v>
      </c>
      <c r="D19" s="13" t="s">
        <v>1</v>
      </c>
      <c r="E19" s="9">
        <v>1</v>
      </c>
      <c r="F19" s="24">
        <v>3000</v>
      </c>
      <c r="G19" s="18">
        <f t="shared" si="1"/>
        <v>3000</v>
      </c>
      <c r="I19" s="16"/>
      <c r="J19" s="16"/>
      <c r="K19" s="16"/>
      <c r="L19" s="16"/>
    </row>
    <row r="20" spans="1:12" ht="18" customHeight="1" x14ac:dyDescent="0.25">
      <c r="A20" s="11" t="s">
        <v>24</v>
      </c>
      <c r="B20" s="26"/>
      <c r="C20" s="12" t="s">
        <v>60</v>
      </c>
      <c r="D20" s="8" t="s">
        <v>1</v>
      </c>
      <c r="E20" s="9">
        <v>4</v>
      </c>
      <c r="F20" s="24">
        <v>2500</v>
      </c>
      <c r="G20" s="18">
        <f t="shared" si="1"/>
        <v>10000</v>
      </c>
      <c r="I20" s="16"/>
      <c r="J20" s="16"/>
      <c r="K20" s="16"/>
      <c r="L20" s="16"/>
    </row>
    <row r="21" spans="1:12" ht="18" customHeight="1" x14ac:dyDescent="0.25">
      <c r="A21" s="11" t="s">
        <v>64</v>
      </c>
      <c r="B21" s="26"/>
      <c r="C21" s="12" t="s">
        <v>35</v>
      </c>
      <c r="D21" s="8" t="s">
        <v>1</v>
      </c>
      <c r="E21" s="9">
        <v>2</v>
      </c>
      <c r="F21" s="24">
        <v>2800</v>
      </c>
      <c r="G21" s="18">
        <f t="shared" si="1"/>
        <v>5600</v>
      </c>
      <c r="I21" s="16"/>
      <c r="J21" s="16"/>
      <c r="K21" s="16"/>
      <c r="L21" s="16"/>
    </row>
    <row r="22" spans="1:12" ht="18" customHeight="1" x14ac:dyDescent="0.25">
      <c r="A22" s="11" t="s">
        <v>56</v>
      </c>
      <c r="B22" s="26"/>
      <c r="C22" s="12" t="s">
        <v>57</v>
      </c>
      <c r="D22" s="13" t="s">
        <v>1</v>
      </c>
      <c r="E22" s="9">
        <v>2</v>
      </c>
      <c r="F22" s="24">
        <v>6500</v>
      </c>
      <c r="G22" s="18">
        <f t="shared" ref="G22" si="6">F22*E22</f>
        <v>13000</v>
      </c>
    </row>
    <row r="23" spans="1:12" ht="18" customHeight="1" x14ac:dyDescent="0.25">
      <c r="A23" s="11" t="s">
        <v>25</v>
      </c>
      <c r="B23" s="26"/>
      <c r="C23" s="12" t="s">
        <v>42</v>
      </c>
      <c r="D23" s="14" t="s">
        <v>1</v>
      </c>
      <c r="E23" s="9">
        <v>34</v>
      </c>
      <c r="F23" s="24">
        <v>1500</v>
      </c>
      <c r="G23" s="18">
        <f t="shared" si="1"/>
        <v>51000</v>
      </c>
      <c r="I23" s="16"/>
      <c r="J23" s="17"/>
      <c r="K23" s="16"/>
      <c r="L23" s="16"/>
    </row>
    <row r="24" spans="1:12" ht="18" customHeight="1" x14ac:dyDescent="0.25">
      <c r="A24" s="11" t="s">
        <v>41</v>
      </c>
      <c r="B24" s="26"/>
      <c r="C24" s="12" t="s">
        <v>26</v>
      </c>
      <c r="D24" s="14" t="s">
        <v>1</v>
      </c>
      <c r="E24" s="9">
        <v>3</v>
      </c>
      <c r="F24" s="24">
        <v>1500</v>
      </c>
      <c r="G24" s="18">
        <f t="shared" ref="G24" si="7">F24*E24</f>
        <v>4500</v>
      </c>
      <c r="I24" s="16"/>
      <c r="J24" s="16"/>
      <c r="K24" s="16"/>
      <c r="L24" s="16"/>
    </row>
    <row r="25" spans="1:12" ht="18" customHeight="1" x14ac:dyDescent="0.25">
      <c r="A25" s="11" t="s">
        <v>27</v>
      </c>
      <c r="B25" s="26"/>
      <c r="C25" s="12" t="s">
        <v>44</v>
      </c>
      <c r="D25" s="8" t="s">
        <v>0</v>
      </c>
      <c r="E25" s="9">
        <v>609</v>
      </c>
      <c r="F25" s="24">
        <v>25</v>
      </c>
      <c r="G25" s="18">
        <f t="shared" si="1"/>
        <v>15225</v>
      </c>
      <c r="I25" s="16"/>
      <c r="J25" s="16"/>
      <c r="K25" s="16"/>
      <c r="L25" s="16"/>
    </row>
    <row r="26" spans="1:12" ht="18" customHeight="1" x14ac:dyDescent="0.25">
      <c r="A26" s="11" t="s">
        <v>43</v>
      </c>
      <c r="B26" s="26"/>
      <c r="C26" s="12" t="s">
        <v>31</v>
      </c>
      <c r="D26" s="8" t="s">
        <v>0</v>
      </c>
      <c r="E26" s="9">
        <v>100</v>
      </c>
      <c r="F26" s="24">
        <v>25</v>
      </c>
      <c r="G26" s="18">
        <f t="shared" ref="G26" si="8">F26*E26</f>
        <v>2500</v>
      </c>
      <c r="I26" s="16"/>
      <c r="J26" s="16"/>
      <c r="K26" s="16"/>
      <c r="L26" s="16"/>
    </row>
    <row r="27" spans="1:12" ht="18" customHeight="1" x14ac:dyDescent="0.25">
      <c r="A27" s="11" t="s">
        <v>5</v>
      </c>
      <c r="B27" s="26"/>
      <c r="C27" s="12" t="s">
        <v>20</v>
      </c>
      <c r="D27" s="8" t="s">
        <v>0</v>
      </c>
      <c r="E27" s="9">
        <v>0</v>
      </c>
      <c r="F27" s="24">
        <v>60</v>
      </c>
      <c r="G27" s="18">
        <f t="shared" si="1"/>
        <v>0</v>
      </c>
    </row>
    <row r="28" spans="1:12" ht="18" customHeight="1" x14ac:dyDescent="0.25">
      <c r="A28" s="11" t="s">
        <v>37</v>
      </c>
      <c r="B28" s="26"/>
      <c r="C28" s="12" t="s">
        <v>51</v>
      </c>
      <c r="D28" s="13" t="s">
        <v>2</v>
      </c>
      <c r="E28" s="9">
        <v>1032</v>
      </c>
      <c r="F28" s="24">
        <v>33</v>
      </c>
      <c r="G28" s="18">
        <f>F28*E28</f>
        <v>34056</v>
      </c>
    </row>
    <row r="29" spans="1:12" ht="18" customHeight="1" x14ac:dyDescent="0.25">
      <c r="A29" s="11" t="s">
        <v>21</v>
      </c>
      <c r="B29" s="26"/>
      <c r="C29" s="12" t="s">
        <v>22</v>
      </c>
      <c r="D29" s="14" t="s">
        <v>6</v>
      </c>
      <c r="E29" s="9">
        <v>1</v>
      </c>
      <c r="F29" s="10">
        <v>3000</v>
      </c>
      <c r="G29" s="18">
        <f t="shared" si="1"/>
        <v>3000</v>
      </c>
    </row>
    <row r="30" spans="1:12" ht="18" customHeight="1" x14ac:dyDescent="0.25">
      <c r="A30" s="11" t="s">
        <v>7</v>
      </c>
      <c r="B30" s="26"/>
      <c r="C30" s="12" t="s">
        <v>8</v>
      </c>
      <c r="D30" s="14" t="s">
        <v>6</v>
      </c>
      <c r="E30" s="9">
        <v>1</v>
      </c>
      <c r="F30" s="10">
        <f>ROUND(0.12*(SUM(G9:G29)+SUM(G31:G32)),0)</f>
        <v>34581</v>
      </c>
      <c r="G30" s="18">
        <f t="shared" si="1"/>
        <v>34581</v>
      </c>
    </row>
    <row r="31" spans="1:12" ht="18" customHeight="1" x14ac:dyDescent="0.25">
      <c r="A31" s="11" t="s">
        <v>47</v>
      </c>
      <c r="B31" s="26"/>
      <c r="C31" s="12" t="s">
        <v>33</v>
      </c>
      <c r="D31" s="14" t="s">
        <v>1</v>
      </c>
      <c r="E31" s="9">
        <v>6</v>
      </c>
      <c r="F31" s="24">
        <v>0</v>
      </c>
      <c r="G31" s="18">
        <f t="shared" ref="G31" si="9">F31*E31</f>
        <v>0</v>
      </c>
    </row>
    <row r="32" spans="1:12" ht="18" customHeight="1" thickBot="1" x14ac:dyDescent="0.3">
      <c r="A32" s="11" t="s">
        <v>48</v>
      </c>
      <c r="B32" s="26"/>
      <c r="C32" s="12" t="s">
        <v>23</v>
      </c>
      <c r="D32" s="14" t="s">
        <v>6</v>
      </c>
      <c r="E32" s="9">
        <v>1</v>
      </c>
      <c r="F32" s="10">
        <v>3000</v>
      </c>
      <c r="G32" s="18">
        <f t="shared" si="1"/>
        <v>3000</v>
      </c>
    </row>
    <row r="33" spans="1:7" ht="17.25" thickTop="1" thickBot="1" x14ac:dyDescent="0.3">
      <c r="A33" s="27" t="s">
        <v>29</v>
      </c>
      <c r="B33" s="28"/>
      <c r="C33" s="28"/>
      <c r="D33" s="28"/>
      <c r="E33" s="29"/>
      <c r="F33" s="22"/>
      <c r="G33" s="23">
        <f>SUM(G9:G32)</f>
        <v>322754</v>
      </c>
    </row>
    <row r="34" spans="1:7" ht="15.75" thickTop="1" x14ac:dyDescent="0.25">
      <c r="G34" s="19"/>
    </row>
  </sheetData>
  <mergeCells count="11">
    <mergeCell ref="A33:E33"/>
    <mergeCell ref="A8:E8"/>
    <mergeCell ref="F4:G4"/>
    <mergeCell ref="F5:G5"/>
    <mergeCell ref="A6:A7"/>
    <mergeCell ref="C6:C7"/>
    <mergeCell ref="D6:D7"/>
    <mergeCell ref="E6:E7"/>
    <mergeCell ref="F6:F7"/>
    <mergeCell ref="G6:G7"/>
    <mergeCell ref="B6:B7"/>
  </mergeCells>
  <phoneticPr fontId="0" type="noConversion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sheetData/>
  <phoneticPr fontId="0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Frei</dc:creator>
  <cp:lastModifiedBy>Bruce Stewart</cp:lastModifiedBy>
  <cp:lastPrinted>2019-07-09T17:40:14Z</cp:lastPrinted>
  <dcterms:created xsi:type="dcterms:W3CDTF">2016-02-18T18:50:36Z</dcterms:created>
  <dcterms:modified xsi:type="dcterms:W3CDTF">2020-12-30T22:18:30Z</dcterms:modified>
</cp:coreProperties>
</file>